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ul\Desktop\"/>
    </mc:Choice>
  </mc:AlternateContent>
  <xr:revisionPtr revIDLastSave="0" documentId="8_{2AFB791F-3483-4A4C-8773-713DC25F0387}" xr6:coauthVersionLast="47" xr6:coauthVersionMax="47" xr10:uidLastSave="{00000000-0000-0000-0000-000000000000}"/>
  <bookViews>
    <workbookView xWindow="-120" yWindow="-120" windowWidth="29040" windowHeight="15720" xr2:uid="{C964FFDC-4743-44F8-9C02-5B77FB3FC07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3" i="1" l="1"/>
  <c r="R23" i="1" s="1"/>
  <c r="B23" i="1"/>
  <c r="Q22" i="1"/>
  <c r="R22" i="1" s="1"/>
  <c r="Q21" i="1"/>
  <c r="R21" i="1" s="1"/>
  <c r="Q20" i="1"/>
  <c r="R20" i="1" s="1"/>
  <c r="G17" i="1"/>
  <c r="H17" i="1" s="1"/>
  <c r="Q16" i="1"/>
  <c r="G16" i="1"/>
  <c r="H16" i="1" s="1"/>
  <c r="Q15" i="1"/>
  <c r="R15" i="1" s="1"/>
  <c r="G15" i="1"/>
  <c r="H15" i="1" s="1"/>
  <c r="Q14" i="1"/>
  <c r="R16" i="1" s="1"/>
  <c r="G14" i="1"/>
  <c r="H14" i="1" s="1"/>
  <c r="G13" i="1"/>
  <c r="G12" i="1"/>
  <c r="H12" i="1" s="1"/>
  <c r="G11" i="1"/>
  <c r="H11" i="1" s="1"/>
  <c r="G10" i="1"/>
  <c r="H10" i="1" s="1"/>
  <c r="Q9" i="1"/>
  <c r="R9" i="1" s="1"/>
  <c r="G9" i="1"/>
  <c r="H9" i="1" s="1"/>
  <c r="Q8" i="1"/>
  <c r="G8" i="1"/>
  <c r="H8" i="1" s="1"/>
  <c r="Q7" i="1"/>
  <c r="R7" i="1" s="1"/>
  <c r="G7" i="1"/>
  <c r="H13" i="1" s="1"/>
  <c r="Q6" i="1"/>
  <c r="R8" i="1" s="1"/>
  <c r="G6" i="1"/>
  <c r="H6" i="1" s="1"/>
  <c r="Q5" i="1"/>
  <c r="G5" i="1"/>
  <c r="H5" i="1" s="1"/>
  <c r="B21" i="1" l="1"/>
  <c r="R14" i="1"/>
  <c r="H7" i="1"/>
  <c r="B22" i="1"/>
  <c r="R6" i="1"/>
  <c r="B20" i="1"/>
  <c r="R5" i="1"/>
</calcChain>
</file>

<file path=xl/sharedStrings.xml><?xml version="1.0" encoding="utf-8"?>
<sst xmlns="http://schemas.openxmlformats.org/spreadsheetml/2006/main" count="120" uniqueCount="78">
  <si>
    <t xml:space="preserve">Sutherland Shire Smallbore Rifle Club </t>
  </si>
  <si>
    <t>PRONE</t>
  </si>
  <si>
    <t>Prize Shoot &amp; Illawarra Open Championship</t>
  </si>
  <si>
    <t>2nd November 2025</t>
  </si>
  <si>
    <t>A GRADE</t>
  </si>
  <si>
    <t>club</t>
  </si>
  <si>
    <t>squad/</t>
  </si>
  <si>
    <t>1st</t>
  </si>
  <si>
    <t>2nd</t>
  </si>
  <si>
    <t>3rd</t>
  </si>
  <si>
    <t>total</t>
  </si>
  <si>
    <t>position</t>
  </si>
  <si>
    <t>last</t>
  </si>
  <si>
    <t>B GRADE</t>
  </si>
  <si>
    <t>name</t>
  </si>
  <si>
    <t>Andrew Finch</t>
  </si>
  <si>
    <t>Wagga Wagga</t>
  </si>
  <si>
    <t>A1</t>
  </si>
  <si>
    <t>Xavier Endicott</t>
  </si>
  <si>
    <t>North Sydney</t>
  </si>
  <si>
    <t>A2</t>
  </si>
  <si>
    <t>John Dimitropoulos</t>
  </si>
  <si>
    <t>A3</t>
  </si>
  <si>
    <t>Steve Ellis</t>
  </si>
  <si>
    <t>SSSBRC</t>
  </si>
  <si>
    <t>A4</t>
  </si>
  <si>
    <t>Ben Brice</t>
  </si>
  <si>
    <t>ACT</t>
  </si>
  <si>
    <t>A7</t>
  </si>
  <si>
    <t>Bronwyn Wood</t>
  </si>
  <si>
    <t>A8</t>
  </si>
  <si>
    <t>Richard Brodie</t>
  </si>
  <si>
    <t>Goulburn</t>
  </si>
  <si>
    <t>A10</t>
  </si>
  <si>
    <t>George Endacott</t>
  </si>
  <si>
    <t>A13</t>
  </si>
  <si>
    <t>David Clifton</t>
  </si>
  <si>
    <t>A11</t>
  </si>
  <si>
    <t xml:space="preserve">Ming Xiang </t>
  </si>
  <si>
    <t>Legion</t>
  </si>
  <si>
    <t>B14</t>
  </si>
  <si>
    <t>David Xuereb</t>
  </si>
  <si>
    <t>A14</t>
  </si>
  <si>
    <t>Andrew Lawler</t>
  </si>
  <si>
    <t>A15</t>
  </si>
  <si>
    <t>Dennis Gaston</t>
  </si>
  <si>
    <t>A16</t>
  </si>
  <si>
    <t>C GRADE</t>
  </si>
  <si>
    <t>David Wright</t>
  </si>
  <si>
    <t>B2</t>
  </si>
  <si>
    <t>bay</t>
  </si>
  <si>
    <t>Stuart Rose</t>
  </si>
  <si>
    <t>B3</t>
  </si>
  <si>
    <t>Phil Sortwell</t>
  </si>
  <si>
    <t>North Rocks</t>
  </si>
  <si>
    <t>A6</t>
  </si>
  <si>
    <t>Mick Brown</t>
  </si>
  <si>
    <t>B7</t>
  </si>
  <si>
    <t>Jason Fitzmaurice</t>
  </si>
  <si>
    <t>A12</t>
  </si>
  <si>
    <t>Jim Brown</t>
  </si>
  <si>
    <t>B13</t>
  </si>
  <si>
    <t>Allen Northwood</t>
  </si>
  <si>
    <t>B11</t>
  </si>
  <si>
    <t>Sue Carlyon</t>
  </si>
  <si>
    <t>B16</t>
  </si>
  <si>
    <t>D GRADE</t>
  </si>
  <si>
    <t>Teams:</t>
  </si>
  <si>
    <t>Sutherland</t>
  </si>
  <si>
    <t xml:space="preserve">Troy Gosling </t>
  </si>
  <si>
    <t>Nowra</t>
  </si>
  <si>
    <t>A5</t>
  </si>
  <si>
    <t>Ryan Simons</t>
  </si>
  <si>
    <t>B1</t>
  </si>
  <si>
    <t>Noel Wellauer</t>
  </si>
  <si>
    <t>B6</t>
  </si>
  <si>
    <t>Kaan Kivilcim</t>
  </si>
  <si>
    <t>B9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</si>
</sst>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3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quotePrefix="1" applyFont="1" applyAlignment="1">
      <alignment horizontal="center"/>
    </xf>
    <xf numFmtId="0" fontId="0" fillId="0" borderId="0" xfId="0" quotePrefix="1" applyAlignment="1">
      <alignment horizontal="center"/>
    </xf>
    <xf numFmtId="0" fontId="4" fillId="0" borderId="0" xfId="0" applyFont="1" applyAlignment="1">
      <alignment horizontal="center"/>
    </xf>
    <xf numFmtId="16" fontId="0" fillId="0" borderId="0" xfId="0" quotePrefix="1" applyNumberForma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76CCF-D454-437B-881A-386F803BF0CE}">
  <dimension ref="A1:R23"/>
  <sheetViews>
    <sheetView tabSelected="1" workbookViewId="0">
      <selection activeCell="Q25" sqref="Q25"/>
    </sheetView>
  </sheetViews>
  <sheetFormatPr defaultRowHeight="15" x14ac:dyDescent="0.25"/>
  <cols>
    <col min="1" max="1" width="33.28515625" bestFit="1" customWidth="1"/>
    <col min="11" max="11" width="16.7109375" bestFit="1" customWidth="1"/>
    <col min="12" max="12" width="13.140625" bestFit="1" customWidth="1"/>
  </cols>
  <sheetData>
    <row r="1" spans="1:18" x14ac:dyDescent="0.25">
      <c r="A1" s="1" t="s">
        <v>0</v>
      </c>
      <c r="D1" s="2" t="s">
        <v>1</v>
      </c>
      <c r="E1" s="3"/>
      <c r="F1" s="3"/>
      <c r="G1" s="1" t="s">
        <v>2</v>
      </c>
      <c r="H1" s="3"/>
      <c r="M1" s="3"/>
      <c r="N1" s="3"/>
      <c r="O1" s="3"/>
      <c r="P1" s="4" t="s">
        <v>3</v>
      </c>
      <c r="Q1" s="3"/>
      <c r="R1" s="3"/>
    </row>
    <row r="2" spans="1:18" x14ac:dyDescent="0.25">
      <c r="D2" s="3"/>
      <c r="E2" s="3"/>
      <c r="F2" s="3"/>
      <c r="G2" s="3"/>
      <c r="H2" s="3"/>
      <c r="N2" s="3"/>
      <c r="O2" s="3"/>
      <c r="P2" s="3"/>
      <c r="Q2" s="3"/>
      <c r="R2" s="3"/>
    </row>
    <row r="3" spans="1:18" ht="15.75" x14ac:dyDescent="0.25">
      <c r="A3" s="5" t="s">
        <v>4</v>
      </c>
      <c r="B3" s="6" t="s">
        <v>5</v>
      </c>
      <c r="C3" s="6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K3" s="5" t="s">
        <v>13</v>
      </c>
      <c r="L3" s="6" t="s">
        <v>5</v>
      </c>
      <c r="M3" s="7"/>
      <c r="N3" s="7" t="s">
        <v>7</v>
      </c>
      <c r="O3" s="7" t="s">
        <v>8</v>
      </c>
      <c r="P3" s="7" t="s">
        <v>9</v>
      </c>
      <c r="Q3" s="7" t="s">
        <v>10</v>
      </c>
      <c r="R3" s="7" t="s">
        <v>11</v>
      </c>
    </row>
    <row r="4" spans="1:18" x14ac:dyDescent="0.25">
      <c r="A4" s="6" t="s">
        <v>14</v>
      </c>
      <c r="C4" s="3"/>
      <c r="D4" s="6"/>
      <c r="E4" s="6"/>
      <c r="F4" s="6"/>
      <c r="G4" s="6"/>
      <c r="H4" s="6"/>
      <c r="I4" s="7">
        <v>10</v>
      </c>
      <c r="J4" s="6"/>
      <c r="K4" s="6" t="s">
        <v>14</v>
      </c>
      <c r="L4" s="6"/>
      <c r="M4" s="6"/>
      <c r="N4" s="6"/>
      <c r="O4" s="6"/>
      <c r="P4" s="6"/>
      <c r="Q4" s="6"/>
      <c r="R4" s="6"/>
    </row>
    <row r="5" spans="1:18" x14ac:dyDescent="0.25">
      <c r="A5" t="s">
        <v>15</v>
      </c>
      <c r="B5" t="s">
        <v>16</v>
      </c>
      <c r="C5" s="3" t="s">
        <v>17</v>
      </c>
      <c r="D5" s="3">
        <v>192</v>
      </c>
      <c r="E5" s="3">
        <v>194</v>
      </c>
      <c r="F5" s="3">
        <v>189</v>
      </c>
      <c r="G5" s="3">
        <f>(D5+E5+F5)</f>
        <v>575</v>
      </c>
      <c r="H5" s="3">
        <f>RANK(G5,$G$5:$G$17,0)</f>
        <v>11</v>
      </c>
      <c r="K5" s="1" t="s">
        <v>18</v>
      </c>
      <c r="L5" t="s">
        <v>19</v>
      </c>
      <c r="M5" s="8" t="s">
        <v>20</v>
      </c>
      <c r="N5" s="3">
        <v>179</v>
      </c>
      <c r="O5" s="3">
        <v>175</v>
      </c>
      <c r="P5" s="3">
        <v>188</v>
      </c>
      <c r="Q5" s="3">
        <f>(N5+O5+P5)</f>
        <v>542</v>
      </c>
      <c r="R5" s="3">
        <f>RANK(Q5,$Q$5:$Q$9,0)</f>
        <v>5</v>
      </c>
    </row>
    <row r="6" spans="1:18" x14ac:dyDescent="0.25">
      <c r="A6" t="s">
        <v>21</v>
      </c>
      <c r="B6" t="s">
        <v>19</v>
      </c>
      <c r="C6" s="3" t="s">
        <v>22</v>
      </c>
      <c r="D6" s="3">
        <v>196</v>
      </c>
      <c r="E6" s="3">
        <v>191</v>
      </c>
      <c r="F6" s="3">
        <v>195</v>
      </c>
      <c r="G6" s="3">
        <f t="shared" ref="G6:G17" si="0">(D6+E6+F6)</f>
        <v>582</v>
      </c>
      <c r="H6" s="3">
        <f t="shared" ref="H6:H17" si="1">RANK(G6,$G$5:$G$17,0)</f>
        <v>7</v>
      </c>
      <c r="K6" t="s">
        <v>23</v>
      </c>
      <c r="L6" t="s">
        <v>24</v>
      </c>
      <c r="M6" s="9" t="s">
        <v>25</v>
      </c>
      <c r="N6" s="3">
        <v>190</v>
      </c>
      <c r="O6" s="10">
        <v>189</v>
      </c>
      <c r="P6" s="3">
        <v>189</v>
      </c>
      <c r="Q6" s="3">
        <f>(N6+O6+P6)</f>
        <v>568</v>
      </c>
      <c r="R6" s="3">
        <f>RANK(Q6,$Q$5:$Q$9,0)</f>
        <v>3</v>
      </c>
    </row>
    <row r="7" spans="1:18" x14ac:dyDescent="0.25">
      <c r="A7" t="s">
        <v>26</v>
      </c>
      <c r="B7" t="s">
        <v>27</v>
      </c>
      <c r="C7" s="3" t="s">
        <v>28</v>
      </c>
      <c r="D7" s="3">
        <v>192</v>
      </c>
      <c r="E7" s="3">
        <v>198</v>
      </c>
      <c r="F7" s="3">
        <v>195</v>
      </c>
      <c r="G7" s="3">
        <f t="shared" si="0"/>
        <v>585</v>
      </c>
      <c r="H7" s="3">
        <f t="shared" si="1"/>
        <v>5</v>
      </c>
      <c r="I7" s="3">
        <v>97</v>
      </c>
      <c r="K7" s="1" t="s">
        <v>29</v>
      </c>
      <c r="L7" s="1" t="s">
        <v>19</v>
      </c>
      <c r="M7" s="9" t="s">
        <v>30</v>
      </c>
      <c r="N7" s="3">
        <v>190</v>
      </c>
      <c r="O7" s="3">
        <v>194</v>
      </c>
      <c r="P7" s="3">
        <v>186</v>
      </c>
      <c r="Q7" s="3">
        <f>(N7+O7+P7)</f>
        <v>570</v>
      </c>
      <c r="R7" s="3">
        <f>RANK(Q7,$Q$5:$Q$9,0)</f>
        <v>2</v>
      </c>
    </row>
    <row r="8" spans="1:18" x14ac:dyDescent="0.25">
      <c r="A8" t="s">
        <v>31</v>
      </c>
      <c r="B8" t="s">
        <v>32</v>
      </c>
      <c r="C8" s="3" t="s">
        <v>33</v>
      </c>
      <c r="D8" s="3">
        <v>194</v>
      </c>
      <c r="E8" s="3">
        <v>197</v>
      </c>
      <c r="F8" s="3">
        <v>195</v>
      </c>
      <c r="G8" s="3">
        <f>(D8+E8+F8)</f>
        <v>586</v>
      </c>
      <c r="H8" s="3">
        <f t="shared" si="1"/>
        <v>2</v>
      </c>
      <c r="I8" s="3">
        <v>97</v>
      </c>
      <c r="K8" t="s">
        <v>34</v>
      </c>
      <c r="L8" t="s">
        <v>19</v>
      </c>
      <c r="M8" s="3" t="s">
        <v>35</v>
      </c>
      <c r="N8" s="3">
        <v>182</v>
      </c>
      <c r="O8" s="3">
        <v>187</v>
      </c>
      <c r="P8" s="3">
        <v>185</v>
      </c>
      <c r="Q8" s="3">
        <f>(N8+O8+P8)</f>
        <v>554</v>
      </c>
      <c r="R8" s="3">
        <f>RANK(Q8,$Q$5:$Q$9,0)</f>
        <v>4</v>
      </c>
    </row>
    <row r="9" spans="1:18" x14ac:dyDescent="0.25">
      <c r="A9" t="s">
        <v>36</v>
      </c>
      <c r="B9" t="s">
        <v>24</v>
      </c>
      <c r="C9" s="11" t="s">
        <v>37</v>
      </c>
      <c r="D9" s="3">
        <v>192</v>
      </c>
      <c r="E9" s="3">
        <v>196</v>
      </c>
      <c r="F9" s="3">
        <v>198</v>
      </c>
      <c r="G9" s="3">
        <f t="shared" si="0"/>
        <v>586</v>
      </c>
      <c r="H9" s="3">
        <f t="shared" si="1"/>
        <v>2</v>
      </c>
      <c r="I9" s="3">
        <v>100</v>
      </c>
      <c r="K9" t="s">
        <v>38</v>
      </c>
      <c r="L9" t="s">
        <v>39</v>
      </c>
      <c r="M9" s="3" t="s">
        <v>40</v>
      </c>
      <c r="N9" s="3">
        <v>187</v>
      </c>
      <c r="O9" s="3">
        <v>194</v>
      </c>
      <c r="P9" s="3">
        <v>195</v>
      </c>
      <c r="Q9" s="3">
        <f>(N9+O9+P9)</f>
        <v>576</v>
      </c>
      <c r="R9" s="3">
        <f>RANK(Q9,$Q$5:$Q$9,0)</f>
        <v>1</v>
      </c>
    </row>
    <row r="10" spans="1:18" x14ac:dyDescent="0.25">
      <c r="A10" t="s">
        <v>41</v>
      </c>
      <c r="B10" t="s">
        <v>16</v>
      </c>
      <c r="C10" s="3" t="s">
        <v>42</v>
      </c>
      <c r="D10" s="3">
        <v>192</v>
      </c>
      <c r="E10" s="3">
        <v>194</v>
      </c>
      <c r="F10" s="3">
        <v>194</v>
      </c>
      <c r="G10" s="3">
        <f t="shared" si="0"/>
        <v>580</v>
      </c>
      <c r="H10" s="3">
        <f t="shared" si="1"/>
        <v>8</v>
      </c>
      <c r="N10" s="3"/>
      <c r="O10" s="3"/>
      <c r="P10" s="3"/>
      <c r="Q10" s="3"/>
      <c r="R10" s="3"/>
    </row>
    <row r="11" spans="1:18" x14ac:dyDescent="0.25">
      <c r="A11" t="s">
        <v>43</v>
      </c>
      <c r="B11" t="s">
        <v>19</v>
      </c>
      <c r="C11" s="3" t="s">
        <v>44</v>
      </c>
      <c r="D11" s="3">
        <v>192</v>
      </c>
      <c r="E11" s="3">
        <v>196</v>
      </c>
      <c r="F11" s="3">
        <v>196</v>
      </c>
      <c r="G11" s="3">
        <f t="shared" si="0"/>
        <v>584</v>
      </c>
      <c r="H11" s="3">
        <f t="shared" si="1"/>
        <v>6</v>
      </c>
      <c r="N11" s="3"/>
      <c r="O11" s="3"/>
      <c r="P11" s="3"/>
      <c r="Q11" s="3"/>
      <c r="R11" s="3"/>
    </row>
    <row r="12" spans="1:18" ht="15.75" x14ac:dyDescent="0.25">
      <c r="A12" t="s">
        <v>45</v>
      </c>
      <c r="B12" t="s">
        <v>24</v>
      </c>
      <c r="C12" s="11" t="s">
        <v>46</v>
      </c>
      <c r="D12" s="3">
        <v>185</v>
      </c>
      <c r="E12" s="3">
        <v>193</v>
      </c>
      <c r="F12" s="3">
        <v>196</v>
      </c>
      <c r="G12" s="3">
        <f t="shared" si="0"/>
        <v>574</v>
      </c>
      <c r="H12" s="3">
        <f t="shared" si="1"/>
        <v>12</v>
      </c>
      <c r="K12" s="5" t="s">
        <v>47</v>
      </c>
      <c r="L12" s="6" t="s">
        <v>5</v>
      </c>
      <c r="M12" s="6" t="s">
        <v>6</v>
      </c>
      <c r="N12" s="7" t="s">
        <v>7</v>
      </c>
      <c r="O12" s="7" t="s">
        <v>8</v>
      </c>
      <c r="P12" s="7" t="s">
        <v>9</v>
      </c>
      <c r="Q12" s="7" t="s">
        <v>10</v>
      </c>
      <c r="R12" s="7" t="s">
        <v>11</v>
      </c>
    </row>
    <row r="13" spans="1:18" x14ac:dyDescent="0.25">
      <c r="A13" t="s">
        <v>48</v>
      </c>
      <c r="B13" t="s">
        <v>32</v>
      </c>
      <c r="C13" s="3" t="s">
        <v>49</v>
      </c>
      <c r="D13" s="3">
        <v>196</v>
      </c>
      <c r="E13" s="3">
        <v>196</v>
      </c>
      <c r="F13" s="3">
        <v>199</v>
      </c>
      <c r="G13" s="3">
        <f t="shared" si="0"/>
        <v>591</v>
      </c>
      <c r="H13" s="3">
        <f t="shared" si="1"/>
        <v>1</v>
      </c>
      <c r="K13" s="6" t="s">
        <v>14</v>
      </c>
      <c r="L13" s="6"/>
      <c r="M13" s="6" t="s">
        <v>50</v>
      </c>
      <c r="N13" s="6"/>
      <c r="O13" s="6"/>
      <c r="P13" s="6"/>
      <c r="Q13" s="6"/>
      <c r="R13" s="6"/>
    </row>
    <row r="14" spans="1:18" x14ac:dyDescent="0.25">
      <c r="A14" t="s">
        <v>51</v>
      </c>
      <c r="B14" t="s">
        <v>19</v>
      </c>
      <c r="C14" s="9" t="s">
        <v>52</v>
      </c>
      <c r="D14" s="3">
        <v>190</v>
      </c>
      <c r="E14" s="3">
        <v>196</v>
      </c>
      <c r="F14" s="3">
        <v>194</v>
      </c>
      <c r="G14" s="3">
        <f t="shared" si="0"/>
        <v>580</v>
      </c>
      <c r="H14" s="3">
        <f t="shared" si="1"/>
        <v>8</v>
      </c>
      <c r="K14" s="1" t="s">
        <v>53</v>
      </c>
      <c r="L14" s="1" t="s">
        <v>54</v>
      </c>
      <c r="M14" s="3" t="s">
        <v>55</v>
      </c>
      <c r="N14" s="3">
        <v>182</v>
      </c>
      <c r="O14" s="3">
        <v>181</v>
      </c>
      <c r="P14" s="3">
        <v>188</v>
      </c>
      <c r="Q14" s="3">
        <f>(N14+O14+P14)</f>
        <v>551</v>
      </c>
      <c r="R14" s="3">
        <f>RANK(Q14,$Q$14:$Q$16,0)</f>
        <v>3</v>
      </c>
    </row>
    <row r="15" spans="1:18" x14ac:dyDescent="0.25">
      <c r="A15" t="s">
        <v>56</v>
      </c>
      <c r="B15" t="s">
        <v>39</v>
      </c>
      <c r="C15" s="3" t="s">
        <v>57</v>
      </c>
      <c r="D15" s="3">
        <v>198</v>
      </c>
      <c r="E15" s="3">
        <v>196</v>
      </c>
      <c r="F15" s="3">
        <v>192</v>
      </c>
      <c r="G15" s="3">
        <f t="shared" si="0"/>
        <v>586</v>
      </c>
      <c r="H15" s="3">
        <f t="shared" si="1"/>
        <v>2</v>
      </c>
      <c r="I15" s="3">
        <v>95</v>
      </c>
      <c r="K15" t="s">
        <v>58</v>
      </c>
      <c r="L15" t="s">
        <v>24</v>
      </c>
      <c r="M15" s="3" t="s">
        <v>59</v>
      </c>
      <c r="N15" s="3">
        <v>189</v>
      </c>
      <c r="O15" s="3">
        <v>185</v>
      </c>
      <c r="P15" s="3">
        <v>186</v>
      </c>
      <c r="Q15" s="3">
        <f>(N15+O15+P15)</f>
        <v>560</v>
      </c>
      <c r="R15" s="3">
        <f>RANK(Q15,$Q$14:$Q$16,0)</f>
        <v>1</v>
      </c>
    </row>
    <row r="16" spans="1:18" x14ac:dyDescent="0.25">
      <c r="A16" t="s">
        <v>60</v>
      </c>
      <c r="B16" t="s">
        <v>39</v>
      </c>
      <c r="C16" s="3" t="s">
        <v>61</v>
      </c>
      <c r="D16" s="3">
        <v>194</v>
      </c>
      <c r="E16" s="3">
        <v>192</v>
      </c>
      <c r="F16" s="3">
        <v>191</v>
      </c>
      <c r="G16" s="3">
        <f t="shared" si="0"/>
        <v>577</v>
      </c>
      <c r="H16" s="3">
        <f t="shared" si="1"/>
        <v>10</v>
      </c>
      <c r="K16" s="1" t="s">
        <v>62</v>
      </c>
      <c r="L16" s="1" t="s">
        <v>24</v>
      </c>
      <c r="M16" s="12" t="s">
        <v>63</v>
      </c>
      <c r="N16" s="3">
        <v>188</v>
      </c>
      <c r="O16" s="3">
        <v>185</v>
      </c>
      <c r="P16" s="3">
        <v>184</v>
      </c>
      <c r="Q16" s="3">
        <f>(N16+O16+P16)</f>
        <v>557</v>
      </c>
      <c r="R16" s="3">
        <f>RANK(Q16,$Q$14:$Q$16,0)</f>
        <v>2</v>
      </c>
    </row>
    <row r="17" spans="1:18" x14ac:dyDescent="0.25">
      <c r="A17" s="1" t="s">
        <v>64</v>
      </c>
      <c r="B17" s="1" t="s">
        <v>39</v>
      </c>
      <c r="C17" s="12" t="s">
        <v>65</v>
      </c>
      <c r="D17" s="3">
        <v>192</v>
      </c>
      <c r="E17" s="3">
        <v>189</v>
      </c>
      <c r="F17" s="3">
        <v>193</v>
      </c>
      <c r="G17" s="3">
        <f t="shared" si="0"/>
        <v>574</v>
      </c>
      <c r="H17" s="3">
        <f t="shared" si="1"/>
        <v>12</v>
      </c>
      <c r="N17" s="3"/>
      <c r="O17" s="3"/>
      <c r="P17" s="3"/>
      <c r="Q17" s="3"/>
      <c r="R17" s="3"/>
    </row>
    <row r="18" spans="1:18" ht="15.75" x14ac:dyDescent="0.25">
      <c r="D18" s="3"/>
      <c r="E18" s="3"/>
      <c r="F18" s="3"/>
      <c r="G18" s="3"/>
      <c r="H18" s="3"/>
      <c r="K18" s="5" t="s">
        <v>66</v>
      </c>
      <c r="M18" s="3"/>
      <c r="N18" s="3"/>
      <c r="O18" s="3"/>
      <c r="P18" s="3"/>
      <c r="Q18" s="3"/>
      <c r="R18" s="3"/>
    </row>
    <row r="19" spans="1:18" x14ac:dyDescent="0.25">
      <c r="A19" s="6" t="s">
        <v>67</v>
      </c>
      <c r="D19" s="3"/>
      <c r="E19" s="3"/>
      <c r="F19" s="3"/>
      <c r="G19" s="3"/>
      <c r="H19" s="3"/>
      <c r="K19" s="6" t="s">
        <v>14</v>
      </c>
      <c r="L19" s="6" t="s">
        <v>5</v>
      </c>
      <c r="M19" s="7"/>
      <c r="N19" s="7" t="s">
        <v>7</v>
      </c>
      <c r="O19" s="7" t="s">
        <v>8</v>
      </c>
      <c r="P19" s="7" t="s">
        <v>9</v>
      </c>
      <c r="Q19" s="7" t="s">
        <v>10</v>
      </c>
      <c r="R19" s="7" t="s">
        <v>11</v>
      </c>
    </row>
    <row r="20" spans="1:18" x14ac:dyDescent="0.25">
      <c r="A20" t="s">
        <v>68</v>
      </c>
      <c r="B20">
        <f>(G9+G12+Q6)</f>
        <v>1728</v>
      </c>
      <c r="D20" s="3"/>
      <c r="E20" s="3"/>
      <c r="F20" s="3"/>
      <c r="G20" s="3"/>
      <c r="H20" s="3"/>
      <c r="K20" t="s">
        <v>69</v>
      </c>
      <c r="L20" t="s">
        <v>70</v>
      </c>
      <c r="M20" s="3" t="s">
        <v>71</v>
      </c>
      <c r="N20" s="3">
        <v>181</v>
      </c>
      <c r="O20" s="3">
        <v>179</v>
      </c>
      <c r="P20" s="3">
        <v>178</v>
      </c>
      <c r="Q20" s="3">
        <f>N20+O20+P20</f>
        <v>538</v>
      </c>
      <c r="R20" s="3">
        <f>RANK(Q20,$Q$20:$Q$23,0)</f>
        <v>1</v>
      </c>
    </row>
    <row r="21" spans="1:18" x14ac:dyDescent="0.25">
      <c r="A21" t="s">
        <v>19</v>
      </c>
      <c r="B21">
        <f>(G6+G11+G14)</f>
        <v>1746</v>
      </c>
      <c r="D21" s="3"/>
      <c r="E21" s="3"/>
      <c r="F21" s="3"/>
      <c r="G21" s="3"/>
      <c r="H21" s="3"/>
      <c r="K21" t="s">
        <v>72</v>
      </c>
      <c r="L21" t="s">
        <v>32</v>
      </c>
      <c r="M21" s="3" t="s">
        <v>73</v>
      </c>
      <c r="N21" s="3">
        <v>172</v>
      </c>
      <c r="O21" s="3">
        <v>171</v>
      </c>
      <c r="P21" s="3">
        <v>177</v>
      </c>
      <c r="Q21" s="3">
        <f>N21+O21+P21</f>
        <v>520</v>
      </c>
      <c r="R21" s="3">
        <f>RANK(Q21,$Q$20:$Q$23,0)</f>
        <v>3</v>
      </c>
    </row>
    <row r="22" spans="1:18" x14ac:dyDescent="0.25">
      <c r="A22" s="1" t="s">
        <v>32</v>
      </c>
      <c r="B22">
        <f>(G13+G8+Q21)</f>
        <v>1697</v>
      </c>
      <c r="D22" s="3"/>
      <c r="E22" s="3"/>
      <c r="F22" s="3"/>
      <c r="G22" s="3"/>
      <c r="H22" s="3"/>
      <c r="K22" s="1" t="s">
        <v>74</v>
      </c>
      <c r="L22" s="1" t="s">
        <v>24</v>
      </c>
      <c r="M22" s="12" t="s">
        <v>75</v>
      </c>
      <c r="N22" s="3">
        <v>177</v>
      </c>
      <c r="O22" s="3">
        <v>179</v>
      </c>
      <c r="P22" s="3">
        <v>169</v>
      </c>
      <c r="Q22" s="3">
        <f>N22+O22+P22</f>
        <v>525</v>
      </c>
      <c r="R22" s="3">
        <f>RANK(Q22,$Q$20:$Q$23,0)</f>
        <v>2</v>
      </c>
    </row>
    <row r="23" spans="1:18" x14ac:dyDescent="0.25">
      <c r="A23" s="1" t="s">
        <v>39</v>
      </c>
      <c r="B23">
        <f>(G15+G16+Q9)</f>
        <v>1739</v>
      </c>
      <c r="D23" s="3"/>
      <c r="E23" s="3"/>
      <c r="F23" s="3"/>
      <c r="G23" s="3"/>
      <c r="H23" s="3"/>
      <c r="K23" s="1" t="s">
        <v>76</v>
      </c>
      <c r="L23" s="1" t="s">
        <v>24</v>
      </c>
      <c r="M23" s="12" t="s">
        <v>77</v>
      </c>
      <c r="N23" s="3">
        <v>163</v>
      </c>
      <c r="O23" s="3">
        <v>172</v>
      </c>
      <c r="P23" s="3">
        <v>165</v>
      </c>
      <c r="Q23" s="3">
        <f>N23+O23+P23</f>
        <v>500</v>
      </c>
      <c r="R23" s="3">
        <f>RANK(Q23,$Q$20:$Q$23,0)</f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Doyon</dc:creator>
  <cp:lastModifiedBy>Paul Doyon</cp:lastModifiedBy>
  <dcterms:created xsi:type="dcterms:W3CDTF">2025-11-04T02:04:41Z</dcterms:created>
  <dcterms:modified xsi:type="dcterms:W3CDTF">2025-11-04T02:05:48Z</dcterms:modified>
</cp:coreProperties>
</file>